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</sheets>
  <definedNames>
    <definedName name="_xlnm.Print_Area" localSheetId="0">'Sheet1'!$A$1:$F$91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<sst xmlns="http://schemas.openxmlformats.org/spreadsheetml/2006/main" count="158" uniqueCount="83">
  <si>
    <t>.</t>
  </si>
  <si>
    <t>4</t>
  </si>
  <si>
    <t>Ì²ì²È²ÂºðÂÆ ²Øöàö²ÂºðÂ</t>
  </si>
  <si>
    <t>²ËáõñÛ³ÝÇ Ü. ²Õµ³ÉÛ³ÝÇ ³Ýí³Ý í³ñÅ³ñ³ÝÇ ÑÇÝ Ù³ëÝ³ß»ÝùÇ í»ñ³Ýáñá·áõÙ</t>
  </si>
  <si>
    <t>3</t>
  </si>
  <si>
    <t>ՀՀ</t>
  </si>
  <si>
    <t>Աշխատանքների և ծախսերի անվանումը</t>
  </si>
  <si>
    <t>Չ/Մ</t>
  </si>
  <si>
    <t>Քանակը</t>
  </si>
  <si>
    <t>Միավորի արժեքը հազ․ դրամ</t>
  </si>
  <si>
    <t>Ընդհանուր արժեքը հազ․ դրամ</t>
  </si>
  <si>
    <t>Քանդման աշխատանքներ</t>
  </si>
  <si>
    <t>Ընդամենը</t>
  </si>
  <si>
    <t>Պատեր</t>
  </si>
  <si>
    <t>Հատակներ</t>
  </si>
  <si>
    <t>Պատուհաններ</t>
  </si>
  <si>
    <t>Դռներ</t>
  </si>
  <si>
    <t>Արտաքին հարդարման աշխատանքներ</t>
  </si>
  <si>
    <t>Կոյուղու ներքին ցանց</t>
  </si>
  <si>
    <t>Ներքին էլեկտրալուսավորություն</t>
  </si>
  <si>
    <t>Օդափոխություն</t>
  </si>
  <si>
    <t>Ընդհանուրը նախահաշվում</t>
  </si>
  <si>
    <t>Վերադիր ծախսեր</t>
  </si>
  <si>
    <t>ԸՆԴԱՄԵՆԸ</t>
  </si>
  <si>
    <t xml:space="preserve">ԸՆԴՀԱՆՈՒՐԸ  </t>
  </si>
  <si>
    <t>ԸՆԴՀԱՆՈՒՐԸ</t>
  </si>
  <si>
    <t>ԱԱՀ</t>
  </si>
  <si>
    <t>Չնախատեսված աշխատանքներ և ծախսեր</t>
  </si>
  <si>
    <t>Ձմեռային թանկացումներ  - 1,2%x0,5=0,6%</t>
  </si>
  <si>
    <t>Ժամանակավոր շենքեր և կառույց․ 1%x0,5=0,5%</t>
  </si>
  <si>
    <t>Շահույթ</t>
  </si>
  <si>
    <t>100մ2</t>
  </si>
  <si>
    <t>հատ</t>
  </si>
  <si>
    <t>տոն</t>
  </si>
  <si>
    <t>տն</t>
  </si>
  <si>
    <t>մ3</t>
  </si>
  <si>
    <t>մ2</t>
  </si>
  <si>
    <t>մ</t>
  </si>
  <si>
    <t>10 հատ</t>
  </si>
  <si>
    <t>Դռների ապամոնտաժում</t>
  </si>
  <si>
    <t>Պատուհանների ապամոնտաժում</t>
  </si>
  <si>
    <t xml:space="preserve">Հատակների և պատերի կերամիկական սալիկներով երեսապատման քանդում </t>
  </si>
  <si>
    <t xml:space="preserve">Հատակների ոչ պիտանի ցեմենտե հարթեցնող շերտի  քանդում </t>
  </si>
  <si>
    <t>Շինաղբի բարձում ավտոմեքենաների վրա  ձեռքով</t>
  </si>
  <si>
    <t xml:space="preserve"> Շինաղբի տեղափոխում ավտոմեքենաներով մինչև 15կմ հեռավորության վրա</t>
  </si>
  <si>
    <t>Պատուհանների և դռան մետաղե ճաղերի ապամոնտաժում և մոնտաժում</t>
  </si>
  <si>
    <t>Ներքին հարդարման աշխատանքներ</t>
  </si>
  <si>
    <t xml:space="preserve">ա/ Պատեր և միջնորմներ </t>
  </si>
  <si>
    <t>Պատերի երեսապատում կերամիկական սալիկներով</t>
  </si>
  <si>
    <t xml:space="preserve">Պատերի  ներկում լատեքսային ներկով,հնի մաքրումով </t>
  </si>
  <si>
    <t>բ/ Առաստաղներ</t>
  </si>
  <si>
    <t xml:space="preserve">Առաստաղների բարձրորակ  ներկում լատեքսային ներկով,հնի մաքրումով </t>
  </si>
  <si>
    <t>1. Մոնտաժ-ին աշխատանքներ</t>
  </si>
  <si>
    <t>Օդափոխիչ "ԹժծՁհ"-100BK,N=0.056կվտ,Q=250մ3/ժամ, n=2500պտ/րոպ</t>
  </si>
  <si>
    <t>Պոլիպրոպիլենային խողովակների տեղադրում Փ100մմ</t>
  </si>
  <si>
    <t xml:space="preserve">Պոլիպրոպիլենային  ձևավոր մասերի տեղադրում, </t>
  </si>
  <si>
    <t>Պոլիպրոպիլենային խողովակների եռաբաշխիկներ, Փ100մմ</t>
  </si>
  <si>
    <t>Շերտափեղկավոր ցանցաշար, Փ100մմ</t>
  </si>
  <si>
    <t>Մետաղական ցանցաշար արտաքին պատերի վրա/4 հատ/</t>
  </si>
  <si>
    <t>Միջնորմների կառուցում թևթև բետոնե բլոկներով 10սմ .</t>
  </si>
  <si>
    <t>Պատշգամբում արտաքի պատերի ջերամեկուսացում պեռլիտով</t>
  </si>
  <si>
    <t>Գոլորշամեկուսիչ  շերտ իզոգամով</t>
  </si>
  <si>
    <t>Հարթեցնող շերտ ցեմենտ-ավազային երեսասվաղ, 60մմ հաստ.</t>
  </si>
  <si>
    <t xml:space="preserve">Հատակների իրականացու մոզայկայի շերտով </t>
  </si>
  <si>
    <t xml:space="preserve">Տանիքի ապամոնտաժում </t>
  </si>
  <si>
    <t xml:space="preserve">Մանսարդային հարկի առաստաղի ապամոնտաժում </t>
  </si>
  <si>
    <t>Պատերի սվաղում ա/ց շերտով</t>
  </si>
  <si>
    <t>Մանսարդային հարկի հատակի փոսորակների շլաքով լցնում</t>
  </si>
  <si>
    <t>Հատակների սալիկապատում կերամոգրանիտով</t>
  </si>
  <si>
    <t>Հատակների վինիլային շերտով իրականացում</t>
  </si>
  <si>
    <t xml:space="preserve">1-ին հարկի հատակի ջերմամեկուսացու պենոպլեքսով 5սմ </t>
  </si>
  <si>
    <t xml:space="preserve">   Պատուհանագոգերի տեղադրում տրավերտին քարով</t>
  </si>
  <si>
    <t xml:space="preserve">մ2    </t>
  </si>
  <si>
    <t>Արտաքին դռների վերամշակում և փականների փոխարինում</t>
  </si>
  <si>
    <t>Արտաքին դռան տեղադրու նորով</t>
  </si>
  <si>
    <t xml:space="preserve">Միջսենյակային դռների փականների փոխարինում </t>
  </si>
  <si>
    <t>Սանհանգույցի դռների տեղադրում այլումինե սպիտակ</t>
  </si>
  <si>
    <t>Ջեռուցման մարտկոցների և խողովակների ապամոնտաժում և մոնտաժում</t>
  </si>
  <si>
    <t>Գիպսաստվարաթղթե սալիկներով առաստաղի ծածկույթի իրականացում</t>
  </si>
  <si>
    <t>Տանիքի տակի հատվածի դեկորատիվ երեսապատում</t>
  </si>
  <si>
    <t>Տանիք Ճակատներ</t>
  </si>
  <si>
    <t>Տանիքի հիմնակմախքի հավաքում,ջերմամեկուսացում 200մմ հաստությամբ հանքային բամբակ,ալիքավոր գունավոր թիթեղով</t>
  </si>
  <si>
    <t xml:space="preserve">Ջրամատակարարման և ջրահեռացման կետեր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</si>
</sst>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.0%"/>
  </numFmts>
  <fonts count="58">
    <font>
      <sz val="10"/>
      <name val="Arial Armenian"/>
      <family val="0"/>
    </font>
    <font>
      <sz val="9"/>
      <name val="Arial Armenian"/>
      <family val="2"/>
    </font>
    <font>
      <b/>
      <sz val="14"/>
      <name val="Arial Armenian"/>
      <family val="2"/>
    </font>
    <font>
      <sz val="16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0"/>
      <name val="Russian Text Book"/>
      <family val="0"/>
    </font>
    <font>
      <sz val="10"/>
      <name val="Arial"/>
      <family val="2"/>
    </font>
    <font>
      <sz val="10"/>
      <name val="Baltica"/>
      <family val="0"/>
    </font>
    <font>
      <sz val="11"/>
      <color indexed="9"/>
      <name val="Arial Armenian"/>
      <family val="2"/>
    </font>
    <font>
      <i/>
      <sz val="11"/>
      <name val="Arial Armenian"/>
      <family val="2"/>
    </font>
    <font>
      <sz val="11"/>
      <name val="Russian Free Set"/>
      <family val="2"/>
    </font>
    <font>
      <b/>
      <i/>
      <sz val="11"/>
      <name val="Russian Free Set"/>
      <family val="2"/>
    </font>
    <font>
      <sz val="14"/>
      <name val="Arial Armenian"/>
      <family val="2"/>
    </font>
    <font>
      <sz val="10"/>
      <name val="Russian Free Set"/>
      <family val="2"/>
    </font>
    <font>
      <b/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Armeni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Armeni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Armeni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68" applyFont="1" applyFill="1">
      <alignment/>
      <protection/>
    </xf>
    <xf numFmtId="0" fontId="1" fillId="0" borderId="0" xfId="68" applyFont="1" applyFill="1" applyBorder="1">
      <alignment/>
      <protection/>
    </xf>
    <xf numFmtId="0" fontId="2" fillId="0" borderId="0" xfId="68" applyFont="1" applyFill="1" applyBorder="1" applyAlignment="1">
      <alignment horizontal="centerContinuous" vertical="center"/>
      <protection/>
    </xf>
    <xf numFmtId="0" fontId="0" fillId="0" borderId="0" xfId="68" applyFont="1" applyFill="1">
      <alignment/>
      <protection/>
    </xf>
    <xf numFmtId="0" fontId="0" fillId="0" borderId="0" xfId="68" applyNumberFormat="1" applyFont="1" applyFill="1" applyAlignment="1">
      <alignment horizontal="center"/>
      <protection/>
    </xf>
    <xf numFmtId="0" fontId="7" fillId="0" borderId="0" xfId="68" applyFont="1" applyFill="1" applyBorder="1" applyAlignment="1">
      <alignment horizontal="center"/>
      <protection/>
    </xf>
    <xf numFmtId="2" fontId="0" fillId="0" borderId="0" xfId="68" applyNumberFormat="1" applyFont="1" applyFill="1" applyAlignment="1">
      <alignment horizontal="left" wrapText="1"/>
      <protection/>
    </xf>
    <xf numFmtId="2" fontId="0" fillId="0" borderId="0" xfId="68" applyNumberFormat="1" applyFont="1" applyFill="1" applyAlignment="1">
      <alignment horizontal="right"/>
      <protection/>
    </xf>
    <xf numFmtId="0" fontId="0" fillId="0" borderId="0" xfId="59" applyFont="1" applyFill="1" applyBorder="1">
      <alignment/>
      <protection/>
    </xf>
    <xf numFmtId="0" fontId="7" fillId="0" borderId="0" xfId="68" applyFont="1" applyFill="1" applyBorder="1">
      <alignment/>
      <protection/>
    </xf>
    <xf numFmtId="0" fontId="0" fillId="0" borderId="0" xfId="0" applyFont="1" applyAlignment="1">
      <alignment vertical="center"/>
    </xf>
    <xf numFmtId="0" fontId="7" fillId="0" borderId="0" xfId="68" applyFont="1" applyFill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59" applyFont="1" applyFill="1" applyBorder="1">
      <alignment/>
      <protection/>
    </xf>
    <xf numFmtId="2" fontId="0" fillId="0" borderId="10" xfId="59" applyNumberFormat="1" applyFont="1" applyFill="1" applyBorder="1" applyAlignment="1">
      <alignment horizontal="center" vertical="top"/>
      <protection/>
    </xf>
    <xf numFmtId="2" fontId="0" fillId="0" borderId="10" xfId="59" applyNumberFormat="1" applyFont="1" applyFill="1" applyBorder="1" applyAlignment="1">
      <alignment horizontal="left" vertical="top" wrapText="1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0" fontId="0" fillId="0" borderId="10" xfId="59" applyFont="1" applyFill="1" applyBorder="1" applyAlignment="1">
      <alignment horizontal="center" vertical="top"/>
      <protection/>
    </xf>
    <xf numFmtId="0" fontId="7" fillId="0" borderId="10" xfId="68" applyNumberFormat="1" applyFont="1" applyFill="1" applyBorder="1" applyAlignment="1">
      <alignment horizontal="center"/>
      <protection/>
    </xf>
    <xf numFmtId="1" fontId="6" fillId="0" borderId="10" xfId="68" applyNumberFormat="1" applyFont="1" applyFill="1" applyBorder="1" applyAlignment="1">
      <alignment horizontal="center" wrapText="1"/>
      <protection/>
    </xf>
    <xf numFmtId="2" fontId="6" fillId="0" borderId="10" xfId="59" applyNumberFormat="1" applyFont="1" applyFill="1" applyBorder="1" applyAlignment="1">
      <alignment horizontal="right" vertical="top" wrapText="1"/>
      <protection/>
    </xf>
    <xf numFmtId="0" fontId="7" fillId="0" borderId="10" xfId="59" applyFont="1" applyFill="1" applyBorder="1" applyAlignment="1">
      <alignment horizontal="center" vertical="top"/>
      <protection/>
    </xf>
    <xf numFmtId="2" fontId="7" fillId="0" borderId="10" xfId="59" applyNumberFormat="1" applyFont="1" applyFill="1" applyBorder="1" applyAlignment="1">
      <alignment horizontal="center" vertical="top"/>
      <protection/>
    </xf>
    <xf numFmtId="2" fontId="5" fillId="0" borderId="10" xfId="59" applyNumberFormat="1" applyFont="1" applyFill="1" applyBorder="1" applyAlignment="1">
      <alignment horizontal="right" vertical="center" wrapText="1"/>
      <protection/>
    </xf>
    <xf numFmtId="2" fontId="5" fillId="0" borderId="10" xfId="59" applyNumberFormat="1" applyFont="1" applyFill="1" applyBorder="1" applyAlignment="1">
      <alignment horizontal="center" vertical="top" wrapText="1"/>
      <protection/>
    </xf>
    <xf numFmtId="2" fontId="6" fillId="33" borderId="10" xfId="68" applyNumberFormat="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vertical="center" wrapText="1"/>
      <protection/>
    </xf>
    <xf numFmtId="0" fontId="0" fillId="0" borderId="10" xfId="60" applyFont="1" applyFill="1" applyBorder="1" applyAlignment="1">
      <alignment horizontal="center" vertical="top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7" fillId="0" borderId="10" xfId="68" applyNumberFormat="1" applyFont="1" applyFill="1" applyBorder="1" applyAlignment="1">
      <alignment horizontal="centerContinuous"/>
      <protection/>
    </xf>
    <xf numFmtId="0" fontId="6" fillId="33" borderId="10" xfId="68" applyNumberFormat="1" applyFont="1" applyFill="1" applyBorder="1" applyAlignment="1">
      <alignment horizontal="centerContinuous" vertical="center" wrapText="1"/>
      <protection/>
    </xf>
    <xf numFmtId="2" fontId="13" fillId="0" borderId="10" xfId="59" applyNumberFormat="1" applyFont="1" applyFill="1" applyBorder="1" applyAlignment="1">
      <alignment horizontal="center" vertical="top"/>
      <protection/>
    </xf>
    <xf numFmtId="0" fontId="6" fillId="33" borderId="10" xfId="68" applyNumberFormat="1" applyFont="1" applyFill="1" applyBorder="1" applyAlignment="1">
      <alignment horizontal="center" vertical="center"/>
      <protection/>
    </xf>
    <xf numFmtId="1" fontId="6" fillId="0" borderId="10" xfId="68" applyNumberFormat="1" applyFont="1" applyFill="1" applyBorder="1" applyAlignment="1">
      <alignment horizontal="right" wrapText="1"/>
      <protection/>
    </xf>
    <xf numFmtId="0" fontId="6" fillId="33" borderId="10" xfId="68" applyNumberFormat="1" applyFont="1" applyFill="1" applyBorder="1" applyAlignment="1">
      <alignment horizontal="center" vertical="top"/>
      <protection/>
    </xf>
    <xf numFmtId="2" fontId="6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>
      <alignment horizontal="right" vertical="center" wrapText="1"/>
      <protection/>
    </xf>
    <xf numFmtId="0" fontId="7" fillId="0" borderId="10" xfId="68" applyFont="1" applyFill="1" applyBorder="1">
      <alignment/>
      <protection/>
    </xf>
    <xf numFmtId="0" fontId="7" fillId="0" borderId="10" xfId="68" applyNumberFormat="1" applyFont="1" applyFill="1" applyBorder="1" applyAlignment="1">
      <alignment horizontal="righ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14" fillId="0" borderId="10" xfId="68" applyNumberFormat="1" applyFont="1" applyFill="1" applyBorder="1" applyAlignment="1">
      <alignment horizontal="center"/>
      <protection/>
    </xf>
    <xf numFmtId="1" fontId="7" fillId="0" borderId="10" xfId="68" applyNumberFormat="1" applyFont="1" applyFill="1" applyBorder="1" applyAlignment="1">
      <alignment horizontal="right" wrapText="1"/>
      <protection/>
    </xf>
    <xf numFmtId="191" fontId="15" fillId="0" borderId="10" xfId="64" applyNumberFormat="1" applyFont="1" applyFill="1" applyBorder="1" applyAlignment="1">
      <alignment horizontal="center" wrapText="1"/>
    </xf>
    <xf numFmtId="1" fontId="9" fillId="0" borderId="10" xfId="68" applyNumberFormat="1" applyFont="1" applyFill="1" applyBorder="1" applyAlignment="1">
      <alignment horizontal="center" wrapText="1"/>
      <protection/>
    </xf>
    <xf numFmtId="188" fontId="7" fillId="0" borderId="10" xfId="68" applyNumberFormat="1" applyFont="1" applyFill="1" applyBorder="1" applyAlignment="1">
      <alignment horizontal="right"/>
      <protection/>
    </xf>
    <xf numFmtId="1" fontId="16" fillId="0" borderId="10" xfId="68" applyNumberFormat="1" applyFont="1" applyFill="1" applyBorder="1" applyAlignment="1">
      <alignment horizontal="center" wrapText="1"/>
      <protection/>
    </xf>
    <xf numFmtId="188" fontId="6" fillId="0" borderId="10" xfId="68" applyNumberFormat="1" applyFont="1" applyFill="1" applyBorder="1" applyAlignment="1">
      <alignment horizontal="right"/>
      <protection/>
    </xf>
    <xf numFmtId="0" fontId="1" fillId="0" borderId="0" xfId="68" applyFont="1" applyFill="1" applyAlignment="1">
      <alignment horizontal="right"/>
      <protection/>
    </xf>
    <xf numFmtId="2" fontId="7" fillId="0" borderId="10" xfId="68" applyNumberFormat="1" applyFont="1" applyFill="1" applyBorder="1" applyAlignment="1">
      <alignment horizontal="right"/>
      <protection/>
    </xf>
    <xf numFmtId="2" fontId="6" fillId="0" borderId="10" xfId="59" applyNumberFormat="1" applyFont="1" applyFill="1" applyBorder="1" applyAlignment="1">
      <alignment horizontal="right" vertical="top"/>
      <protection/>
    </xf>
    <xf numFmtId="0" fontId="0" fillId="0" borderId="10" xfId="59" applyFont="1" applyFill="1" applyBorder="1" applyAlignment="1">
      <alignment horizontal="right" vertical="top"/>
      <protection/>
    </xf>
    <xf numFmtId="188" fontId="6" fillId="0" borderId="10" xfId="59" applyNumberFormat="1" applyFont="1" applyFill="1" applyBorder="1" applyAlignment="1">
      <alignment horizontal="right" vertical="top"/>
      <protection/>
    </xf>
    <xf numFmtId="2" fontId="7" fillId="0" borderId="10" xfId="59" applyNumberFormat="1" applyFont="1" applyFill="1" applyBorder="1" applyAlignment="1">
      <alignment horizontal="right" vertical="top"/>
      <protection/>
    </xf>
    <xf numFmtId="0" fontId="0" fillId="0" borderId="10" xfId="57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188" fontId="6" fillId="0" borderId="10" xfId="5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0" xfId="68" applyFont="1" applyFill="1" applyAlignment="1">
      <alignment horizontal="right"/>
      <protection/>
    </xf>
    <xf numFmtId="2" fontId="0" fillId="0" borderId="10" xfId="59" applyNumberFormat="1" applyFont="1" applyFill="1" applyBorder="1" applyAlignment="1">
      <alignment horizontal="right" vertical="top"/>
      <protection/>
    </xf>
    <xf numFmtId="188" fontId="7" fillId="0" borderId="10" xfId="59" applyNumberFormat="1" applyFont="1" applyFill="1" applyBorder="1" applyAlignment="1">
      <alignment horizontal="right" vertical="top"/>
      <protection/>
    </xf>
    <xf numFmtId="0" fontId="0" fillId="0" borderId="10" xfId="68" applyFont="1" applyFill="1" applyBorder="1" applyAlignment="1">
      <alignment horizontal="right" vertical="top"/>
      <protection/>
    </xf>
    <xf numFmtId="0" fontId="7" fillId="0" borderId="10" xfId="68" applyFont="1" applyFill="1" applyBorder="1" applyAlignment="1">
      <alignment horizontal="right" vertical="top"/>
      <protection/>
    </xf>
    <xf numFmtId="2" fontId="0" fillId="0" borderId="10" xfId="59" applyNumberFormat="1" applyFont="1" applyFill="1" applyBorder="1" applyAlignment="1">
      <alignment horizontal="right" vertical="center"/>
      <protection/>
    </xf>
    <xf numFmtId="0" fontId="14" fillId="0" borderId="10" xfId="68" applyNumberFormat="1" applyFont="1" applyFill="1" applyBorder="1" applyAlignment="1">
      <alignment horizontal="right"/>
      <protection/>
    </xf>
    <xf numFmtId="0" fontId="1" fillId="0" borderId="0" xfId="68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2" fontId="2" fillId="0" borderId="0" xfId="68" applyNumberFormat="1" applyFont="1" applyFill="1" applyBorder="1" applyAlignment="1">
      <alignment horizontal="centerContinuous" vertical="center"/>
      <protection/>
    </xf>
    <xf numFmtId="0" fontId="1" fillId="0" borderId="0" xfId="68" applyFont="1" applyFill="1" applyBorder="1" applyAlignment="1">
      <alignment horizontal="centerContinuous"/>
      <protection/>
    </xf>
    <xf numFmtId="2" fontId="4" fillId="0" borderId="0" xfId="68" applyNumberFormat="1" applyFont="1" applyFill="1" applyBorder="1" applyAlignment="1">
      <alignment horizontal="centerContinuous" vertical="center"/>
      <protection/>
    </xf>
    <xf numFmtId="0" fontId="0" fillId="0" borderId="0" xfId="0" applyFont="1" applyAlignment="1">
      <alignment horizontal="centerContinuous"/>
    </xf>
    <xf numFmtId="1" fontId="7" fillId="0" borderId="10" xfId="68" applyNumberFormat="1" applyFont="1" applyFill="1" applyBorder="1" applyAlignment="1">
      <alignment horizontal="center" wrapText="1"/>
      <protection/>
    </xf>
    <xf numFmtId="188" fontId="7" fillId="0" borderId="0" xfId="6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7" fillId="0" borderId="0" xfId="68" applyFont="1" applyFill="1" applyBorder="1" applyAlignment="1">
      <alignment horizontal="right"/>
      <protection/>
    </xf>
    <xf numFmtId="2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/>
    </xf>
    <xf numFmtId="2" fontId="7" fillId="0" borderId="0" xfId="59" applyNumberFormat="1" applyFont="1" applyFill="1" applyBorder="1" applyAlignment="1">
      <alignment horizontal="right" vertical="top"/>
      <protection/>
    </xf>
    <xf numFmtId="188" fontId="7" fillId="0" borderId="0" xfId="59" applyNumberFormat="1" applyFont="1" applyFill="1" applyBorder="1" applyAlignment="1">
      <alignment horizontal="right" vertical="top"/>
      <protection/>
    </xf>
    <xf numFmtId="188" fontId="7" fillId="0" borderId="0" xfId="59" applyNumberFormat="1" applyFont="1" applyFill="1" applyBorder="1" applyAlignment="1">
      <alignment horizontal="right" vertical="center"/>
      <protection/>
    </xf>
    <xf numFmtId="2" fontId="17" fillId="0" borderId="0" xfId="68" applyNumberFormat="1" applyFont="1" applyFill="1" applyBorder="1" applyAlignment="1">
      <alignment horizontal="centerContinuous" vertical="center"/>
      <protection/>
    </xf>
    <xf numFmtId="188" fontId="0" fillId="0" borderId="10" xfId="59" applyNumberFormat="1" applyFont="1" applyFill="1" applyBorder="1" applyAlignment="1">
      <alignment horizontal="center" vertical="top"/>
      <protection/>
    </xf>
    <xf numFmtId="0" fontId="0" fillId="0" borderId="10" xfId="59" applyNumberFormat="1" applyFont="1" applyFill="1" applyBorder="1" applyAlignment="1">
      <alignment horizontal="center" vertical="top"/>
      <protection/>
    </xf>
    <xf numFmtId="189" fontId="0" fillId="0" borderId="10" xfId="59" applyNumberFormat="1" applyFont="1" applyFill="1" applyBorder="1" applyAlignment="1">
      <alignment horizontal="center" vertical="top"/>
      <protection/>
    </xf>
    <xf numFmtId="0" fontId="1" fillId="0" borderId="0" xfId="68" applyFont="1" applyFill="1" applyBorder="1" applyAlignment="1">
      <alignment horizontal="right"/>
      <protection/>
    </xf>
    <xf numFmtId="188" fontId="0" fillId="0" borderId="10" xfId="59" applyNumberFormat="1" applyFont="1" applyFill="1" applyBorder="1" applyAlignment="1">
      <alignment horizontal="right" vertical="top"/>
      <protection/>
    </xf>
    <xf numFmtId="0" fontId="7" fillId="0" borderId="10" xfId="59" applyNumberFormat="1" applyFont="1" applyFill="1" applyBorder="1" applyAlignment="1">
      <alignment horizontal="center" vertical="top"/>
      <protection/>
    </xf>
    <xf numFmtId="0" fontId="18" fillId="0" borderId="10" xfId="59" applyNumberFormat="1" applyFont="1" applyFill="1" applyBorder="1" applyAlignment="1">
      <alignment horizontal="center" vertical="top"/>
      <protection/>
    </xf>
    <xf numFmtId="0" fontId="0" fillId="0" borderId="10" xfId="59" applyNumberFormat="1" applyFont="1" applyFill="1" applyBorder="1" applyAlignment="1">
      <alignment horizontal="center" vertical="center"/>
      <protection/>
    </xf>
    <xf numFmtId="0" fontId="7" fillId="0" borderId="10" xfId="59" applyNumberFormat="1" applyFont="1" applyFill="1" applyBorder="1" applyAlignment="1">
      <alignment horizontal="center" vertical="center"/>
      <protection/>
    </xf>
    <xf numFmtId="49" fontId="0" fillId="0" borderId="10" xfId="59" applyNumberFormat="1" applyFont="1" applyFill="1" applyBorder="1" applyAlignment="1">
      <alignment horizontal="center" vertical="top"/>
      <protection/>
    </xf>
    <xf numFmtId="0" fontId="7" fillId="0" borderId="0" xfId="0" applyFont="1" applyAlignment="1">
      <alignment horizontal="centerContinuous"/>
    </xf>
    <xf numFmtId="0" fontId="0" fillId="0" borderId="11" xfId="59" applyNumberFormat="1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2" fontId="19" fillId="0" borderId="10" xfId="59" applyNumberFormat="1" applyFont="1" applyFill="1" applyBorder="1" applyAlignment="1">
      <alignment horizontal="center" vertical="top"/>
      <protection/>
    </xf>
    <xf numFmtId="2" fontId="13" fillId="0" borderId="10" xfId="59" applyNumberFormat="1" applyFont="1" applyFill="1" applyBorder="1" applyAlignment="1">
      <alignment horizontal="right" vertical="center"/>
      <protection/>
    </xf>
    <xf numFmtId="2" fontId="0" fillId="0" borderId="12" xfId="59" applyNumberFormat="1" applyFont="1" applyFill="1" applyBorder="1" applyAlignment="1">
      <alignment horizontal="left" vertical="top" wrapText="1"/>
      <protection/>
    </xf>
    <xf numFmtId="0" fontId="0" fillId="0" borderId="12" xfId="59" applyFont="1" applyFill="1" applyBorder="1" applyAlignment="1">
      <alignment horizontal="center" vertical="top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0" borderId="13" xfId="68" applyNumberFormat="1" applyFont="1" applyFill="1" applyBorder="1" applyAlignment="1">
      <alignment horizontal="center" vertical="center" wrapText="1"/>
      <protection/>
    </xf>
    <xf numFmtId="0" fontId="0" fillId="0" borderId="12" xfId="68" applyNumberFormat="1" applyFont="1" applyFill="1" applyBorder="1" applyAlignment="1">
      <alignment horizontal="center" vertical="center" wrapText="1"/>
      <protection/>
    </xf>
    <xf numFmtId="0" fontId="0" fillId="0" borderId="14" xfId="68" applyNumberFormat="1" applyFont="1" applyFill="1" applyBorder="1" applyAlignment="1">
      <alignment horizontal="center" vertical="center" wrapText="1"/>
      <protection/>
    </xf>
    <xf numFmtId="2" fontId="0" fillId="0" borderId="13" xfId="68" applyNumberFormat="1" applyFont="1" applyFill="1" applyBorder="1" applyAlignment="1">
      <alignment horizontal="center" vertical="center" wrapText="1"/>
      <protection/>
    </xf>
    <xf numFmtId="2" fontId="0" fillId="0" borderId="12" xfId="68" applyNumberFormat="1" applyFont="1" applyFill="1" applyBorder="1" applyAlignment="1">
      <alignment horizontal="center" vertical="center" wrapText="1"/>
      <protection/>
    </xf>
    <xf numFmtId="2" fontId="0" fillId="0" borderId="14" xfId="68" applyNumberFormat="1" applyFont="1" applyFill="1" applyBorder="1" applyAlignment="1">
      <alignment horizontal="center" vertical="center" wrapText="1"/>
      <protection/>
    </xf>
    <xf numFmtId="0" fontId="5" fillId="0" borderId="10" xfId="59" applyNumberFormat="1" applyFont="1" applyFill="1" applyBorder="1" applyAlignment="1">
      <alignment horizontal="center" vertical="top"/>
      <protection/>
    </xf>
    <xf numFmtId="189" fontId="5" fillId="0" borderId="10" xfId="59" applyNumberFormat="1" applyFont="1" applyFill="1" applyBorder="1" applyAlignment="1">
      <alignment horizontal="center" vertical="top"/>
      <protection/>
    </xf>
    <xf numFmtId="1" fontId="5" fillId="0" borderId="10" xfId="59" applyNumberFormat="1" applyFont="1" applyFill="1" applyBorder="1" applyAlignment="1">
      <alignment horizontal="center"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rmal_1-7" xfId="58"/>
    <cellStyle name="Normal_B 1-2.1" xfId="59"/>
    <cellStyle name="Normal_el1-8" xfId="60"/>
    <cellStyle name="Normal_Tallin(exp.)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Tallin(exp.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90"/>
  <sheetViews>
    <sheetView tabSelected="1" zoomScale="110" zoomScaleNormal="110" zoomScalePageLayoutView="0" workbookViewId="0" topLeftCell="A5">
      <pane xSplit="4" ySplit="4" topLeftCell="E72" activePane="bottomRight" state="frozen"/>
      <selection pane="topLeft" activeCell="A5" sqref="A5"/>
      <selection pane="topRight" activeCell="F5" sqref="F5"/>
      <selection pane="bottomLeft" activeCell="A9" sqref="A9"/>
      <selection pane="bottomRight" activeCell="A71" sqref="A71:A72"/>
    </sheetView>
  </sheetViews>
  <sheetFormatPr defaultColWidth="9.00390625" defaultRowHeight="12.75"/>
  <cols>
    <col min="1" max="1" width="3.25390625" style="14" bestFit="1" customWidth="1"/>
    <col min="2" max="2" width="49.875" style="14" customWidth="1"/>
    <col min="3" max="3" width="7.75390625" style="14" customWidth="1"/>
    <col min="4" max="4" width="13.25390625" style="71" customWidth="1"/>
    <col min="5" max="5" width="10.625" style="62" customWidth="1"/>
    <col min="6" max="6" width="17.00390625" style="62" customWidth="1"/>
    <col min="7" max="7" width="15.00390625" style="82" bestFit="1" customWidth="1"/>
    <col min="8" max="8" width="9.25390625" style="0" bestFit="1" customWidth="1"/>
    <col min="9" max="13" width="9.25390625" style="0" customWidth="1"/>
    <col min="14" max="14" width="9.25390625" style="0" bestFit="1" customWidth="1"/>
    <col min="15" max="15" width="10.375" style="0" bestFit="1" customWidth="1"/>
    <col min="16" max="16" width="11.375" style="0" customWidth="1"/>
    <col min="17" max="17" width="9.25390625" style="0" bestFit="1" customWidth="1"/>
    <col min="18" max="18" width="9.875" style="0" bestFit="1" customWidth="1"/>
    <col min="19" max="20" width="9.25390625" style="0" bestFit="1" customWidth="1"/>
    <col min="22" max="22" width="10.375" style="14" bestFit="1" customWidth="1"/>
    <col min="23" max="16384" width="9.125" style="14" customWidth="1"/>
  </cols>
  <sheetData>
    <row r="1" spans="1:21" s="1" customFormat="1" ht="19.5">
      <c r="A1" s="72" t="s">
        <v>2</v>
      </c>
      <c r="B1" s="72"/>
      <c r="C1" s="72"/>
      <c r="D1" s="72"/>
      <c r="E1" s="72"/>
      <c r="F1" s="72"/>
      <c r="G1" s="79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4:21" s="2" customFormat="1" ht="14.25">
      <c r="D2" s="70"/>
      <c r="E2" s="53"/>
      <c r="F2" s="90"/>
      <c r="G2" s="80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s="3" customFormat="1" ht="25.5" customHeight="1">
      <c r="A3" s="75" t="s">
        <v>3</v>
      </c>
      <c r="B3" s="4"/>
      <c r="C3" s="73"/>
      <c r="D3" s="86"/>
      <c r="E3" s="74"/>
      <c r="F3" s="74"/>
      <c r="G3" s="80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145" s="2" customFormat="1" ht="15" customHeight="1">
      <c r="A4" s="7"/>
      <c r="B4" s="8"/>
      <c r="C4" s="5"/>
      <c r="D4" s="6"/>
      <c r="E4" s="63"/>
      <c r="F4" s="9"/>
      <c r="G4" s="80"/>
      <c r="H4"/>
      <c r="I4"/>
      <c r="J4"/>
      <c r="K4"/>
      <c r="L4"/>
      <c r="M4"/>
      <c r="N4"/>
      <c r="O4"/>
      <c r="P4"/>
      <c r="Q4"/>
      <c r="R4"/>
      <c r="S4"/>
      <c r="T4"/>
      <c r="U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</row>
    <row r="5" spans="1:21" s="2" customFormat="1" ht="11.25" customHeight="1">
      <c r="A5" s="104" t="s">
        <v>5</v>
      </c>
      <c r="B5" s="110" t="s">
        <v>6</v>
      </c>
      <c r="C5" s="104" t="s">
        <v>7</v>
      </c>
      <c r="D5" s="104" t="s">
        <v>8</v>
      </c>
      <c r="E5" s="107" t="s">
        <v>9</v>
      </c>
      <c r="F5" s="110" t="s">
        <v>10</v>
      </c>
      <c r="G5" s="80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s="2" customFormat="1" ht="14.25" customHeight="1">
      <c r="A6" s="105"/>
      <c r="B6" s="111"/>
      <c r="C6" s="105"/>
      <c r="D6" s="105"/>
      <c r="E6" s="108"/>
      <c r="F6" s="111"/>
      <c r="G6" s="80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s="2" customFormat="1" ht="14.25">
      <c r="A7" s="106"/>
      <c r="B7" s="112"/>
      <c r="C7" s="106"/>
      <c r="D7" s="106"/>
      <c r="E7" s="109"/>
      <c r="F7" s="112"/>
      <c r="G7" s="80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2" customFormat="1" ht="14.25">
      <c r="A8" s="21">
        <v>1</v>
      </c>
      <c r="B8" s="77">
        <v>3</v>
      </c>
      <c r="C8" s="34">
        <v>4</v>
      </c>
      <c r="D8" s="36" t="s">
        <v>0</v>
      </c>
      <c r="E8" s="21">
        <v>6</v>
      </c>
      <c r="F8" s="21">
        <v>7</v>
      </c>
      <c r="G8" s="80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1" customFormat="1" ht="15" customHeight="1">
      <c r="A9" s="92"/>
      <c r="B9" s="35" t="s">
        <v>11</v>
      </c>
      <c r="C9" s="25"/>
      <c r="D9" s="36" t="s">
        <v>0</v>
      </c>
      <c r="E9" s="58"/>
      <c r="F9" s="54"/>
      <c r="G9" s="80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0" customFormat="1" ht="13.5" customHeight="1">
      <c r="A10" s="88">
        <v>1</v>
      </c>
      <c r="B10" s="18" t="s">
        <v>39</v>
      </c>
      <c r="C10" s="19" t="s">
        <v>36</v>
      </c>
      <c r="D10" s="87">
        <v>8.6</v>
      </c>
      <c r="E10" s="64"/>
      <c r="F10" s="91"/>
      <c r="G10" s="8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10" customFormat="1" ht="15.75" customHeight="1">
      <c r="A11" s="88">
        <v>2</v>
      </c>
      <c r="B11" s="18" t="s">
        <v>40</v>
      </c>
      <c r="C11" s="19" t="s">
        <v>36</v>
      </c>
      <c r="D11" s="17">
        <v>30.5</v>
      </c>
      <c r="E11" s="64"/>
      <c r="F11" s="91"/>
      <c r="G11" s="80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s="12" customFormat="1" ht="24" customHeight="1">
      <c r="A12" s="88">
        <v>3</v>
      </c>
      <c r="B12" s="18" t="s">
        <v>64</v>
      </c>
      <c r="C12" s="19" t="s">
        <v>36</v>
      </c>
      <c r="D12" s="87">
        <v>240</v>
      </c>
      <c r="E12" s="64"/>
      <c r="F12" s="91"/>
      <c r="G12" s="81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s="12" customFormat="1" ht="24" customHeight="1">
      <c r="A13" s="88">
        <v>4</v>
      </c>
      <c r="B13" s="18" t="s">
        <v>65</v>
      </c>
      <c r="C13" s="19" t="s">
        <v>36</v>
      </c>
      <c r="D13" s="17">
        <v>125</v>
      </c>
      <c r="E13" s="64"/>
      <c r="F13" s="91"/>
      <c r="G13" s="81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s="10" customFormat="1" ht="25.5">
      <c r="A14" s="88">
        <v>5</v>
      </c>
      <c r="B14" s="18" t="s">
        <v>41</v>
      </c>
      <c r="C14" s="19" t="s">
        <v>36</v>
      </c>
      <c r="D14" s="17">
        <v>60</v>
      </c>
      <c r="E14" s="64"/>
      <c r="F14" s="91"/>
      <c r="G14" s="80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s="10" customFormat="1" ht="30" customHeight="1">
      <c r="A15" s="88">
        <v>6</v>
      </c>
      <c r="B15" s="18" t="s">
        <v>42</v>
      </c>
      <c r="C15" s="19" t="s">
        <v>36</v>
      </c>
      <c r="D15" s="87">
        <v>350</v>
      </c>
      <c r="E15" s="64"/>
      <c r="F15" s="91"/>
      <c r="G15" s="80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16" customFormat="1" ht="26.25" customHeight="1">
      <c r="A16" s="93">
        <v>7</v>
      </c>
      <c r="B16" s="18" t="s">
        <v>43</v>
      </c>
      <c r="C16" s="19" t="s">
        <v>34</v>
      </c>
      <c r="D16" s="17"/>
      <c r="E16" s="64"/>
      <c r="F16" s="91"/>
      <c r="G16" s="80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16" customFormat="1" ht="28.5" customHeight="1">
      <c r="A17" s="93">
        <v>8</v>
      </c>
      <c r="B17" s="18" t="s">
        <v>44</v>
      </c>
      <c r="C17" s="19" t="s">
        <v>33</v>
      </c>
      <c r="D17" s="17"/>
      <c r="E17" s="64"/>
      <c r="F17" s="91"/>
      <c r="G17" s="80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16" customFormat="1" ht="24.75" customHeight="1">
      <c r="A18" s="93">
        <v>9</v>
      </c>
      <c r="B18" s="102" t="s">
        <v>45</v>
      </c>
      <c r="C18" s="103" t="s">
        <v>33</v>
      </c>
      <c r="D18" s="17">
        <v>0.12</v>
      </c>
      <c r="E18" s="64"/>
      <c r="F18" s="91"/>
      <c r="G18" s="80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142" s="13" customFormat="1" ht="15" customHeight="1">
      <c r="A19" s="21"/>
      <c r="B19" s="38" t="s">
        <v>12</v>
      </c>
      <c r="C19" s="22"/>
      <c r="D19" s="36" t="s">
        <v>0</v>
      </c>
      <c r="E19" s="44"/>
      <c r="F19" s="52">
        <f>SUM(F10:F18)</f>
        <v>0</v>
      </c>
      <c r="G19" s="7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</row>
    <row r="20" spans="1:21" s="11" customFormat="1" ht="14.25">
      <c r="A20" s="21"/>
      <c r="B20" s="37" t="s">
        <v>13</v>
      </c>
      <c r="C20" s="22"/>
      <c r="D20" s="36" t="s">
        <v>0</v>
      </c>
      <c r="E20" s="44"/>
      <c r="F20" s="54"/>
      <c r="G20" s="8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10" customFormat="1" ht="16.5" customHeight="1">
      <c r="A21" s="88">
        <v>1</v>
      </c>
      <c r="B21" s="18" t="s">
        <v>59</v>
      </c>
      <c r="C21" s="19" t="s">
        <v>36</v>
      </c>
      <c r="D21" s="87">
        <v>25</v>
      </c>
      <c r="E21" s="64"/>
      <c r="F21" s="91"/>
      <c r="G21" s="80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10" customFormat="1" ht="27.75" customHeight="1">
      <c r="A22" s="88">
        <v>2</v>
      </c>
      <c r="B22" s="18" t="s">
        <v>60</v>
      </c>
      <c r="C22" s="19" t="s">
        <v>36</v>
      </c>
      <c r="D22" s="87">
        <v>33</v>
      </c>
      <c r="E22" s="64"/>
      <c r="F22" s="91"/>
      <c r="G22" s="80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10" customFormat="1" ht="15" customHeight="1">
      <c r="A23" s="88">
        <v>3</v>
      </c>
      <c r="B23" s="18" t="s">
        <v>66</v>
      </c>
      <c r="C23" s="19" t="s">
        <v>36</v>
      </c>
      <c r="D23" s="17">
        <v>120</v>
      </c>
      <c r="E23" s="64"/>
      <c r="F23" s="91"/>
      <c r="G23" s="80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145" s="13" customFormat="1" ht="14.25">
      <c r="A24" s="21"/>
      <c r="B24" s="38" t="s">
        <v>12</v>
      </c>
      <c r="C24" s="22"/>
      <c r="D24" s="36" t="s">
        <v>0</v>
      </c>
      <c r="E24" s="44"/>
      <c r="F24" s="52">
        <f>SUM(F21:F23)</f>
        <v>0</v>
      </c>
      <c r="G24" s="7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</row>
    <row r="25" spans="1:145" s="13" customFormat="1" ht="14.25">
      <c r="A25" s="92"/>
      <c r="B25" s="39" t="s">
        <v>14</v>
      </c>
      <c r="C25" s="24"/>
      <c r="D25" s="36" t="s">
        <v>0</v>
      </c>
      <c r="E25" s="58"/>
      <c r="F25" s="58"/>
      <c r="G25" s="8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</row>
    <row r="26" spans="1:6" ht="25.5">
      <c r="A26" s="88">
        <v>1</v>
      </c>
      <c r="B26" s="18" t="s">
        <v>62</v>
      </c>
      <c r="C26" s="19" t="s">
        <v>36</v>
      </c>
      <c r="D26" s="87">
        <v>310</v>
      </c>
      <c r="E26" s="64"/>
      <c r="F26" s="91"/>
    </row>
    <row r="27" spans="1:6" ht="14.25">
      <c r="A27" s="88">
        <v>2</v>
      </c>
      <c r="B27" s="18" t="s">
        <v>61</v>
      </c>
      <c r="C27" s="19" t="s">
        <v>36</v>
      </c>
      <c r="D27" s="87">
        <v>100</v>
      </c>
      <c r="E27" s="64"/>
      <c r="F27" s="91"/>
    </row>
    <row r="28" spans="1:6" ht="14.25">
      <c r="A28" s="88">
        <v>3</v>
      </c>
      <c r="B28" s="18" t="s">
        <v>63</v>
      </c>
      <c r="C28" s="19" t="s">
        <v>36</v>
      </c>
      <c r="D28" s="87">
        <v>200</v>
      </c>
      <c r="E28" s="64"/>
      <c r="F28" s="91"/>
    </row>
    <row r="29" spans="1:6" ht="19.5" customHeight="1">
      <c r="A29" s="88">
        <v>4</v>
      </c>
      <c r="B29" s="18" t="s">
        <v>67</v>
      </c>
      <c r="C29" s="19" t="s">
        <v>35</v>
      </c>
      <c r="D29" s="87">
        <v>15</v>
      </c>
      <c r="E29" s="64"/>
      <c r="F29" s="91"/>
    </row>
    <row r="30" spans="1:6" ht="14.25">
      <c r="A30" s="88">
        <v>5</v>
      </c>
      <c r="B30" s="18" t="s">
        <v>68</v>
      </c>
      <c r="C30" s="19" t="s">
        <v>36</v>
      </c>
      <c r="D30" s="88">
        <v>120</v>
      </c>
      <c r="E30" s="64"/>
      <c r="F30" s="91"/>
    </row>
    <row r="31" spans="1:6" ht="14.25">
      <c r="A31" s="88">
        <v>6</v>
      </c>
      <c r="B31" s="18" t="s">
        <v>69</v>
      </c>
      <c r="C31" s="19" t="s">
        <v>36</v>
      </c>
      <c r="D31" s="88">
        <v>150</v>
      </c>
      <c r="E31" s="64"/>
      <c r="F31" s="91"/>
    </row>
    <row r="32" spans="1:6" ht="25.5">
      <c r="A32" s="88">
        <v>7</v>
      </c>
      <c r="B32" s="18" t="s">
        <v>70</v>
      </c>
      <c r="C32" s="19" t="s">
        <v>36</v>
      </c>
      <c r="D32" s="88">
        <v>80</v>
      </c>
      <c r="E32" s="64"/>
      <c r="F32" s="91"/>
    </row>
    <row r="33" spans="1:21" s="15" customFormat="1" ht="14.25">
      <c r="A33" s="92"/>
      <c r="B33" s="23" t="s">
        <v>12</v>
      </c>
      <c r="C33" s="24"/>
      <c r="D33" s="36" t="s">
        <v>0</v>
      </c>
      <c r="E33" s="58"/>
      <c r="F33" s="55">
        <f>SUM(F26:F32)</f>
        <v>0</v>
      </c>
      <c r="G33" s="8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15" customFormat="1" ht="14.25">
      <c r="A34" s="95"/>
      <c r="B34" s="40" t="s">
        <v>15</v>
      </c>
      <c r="C34" s="41"/>
      <c r="D34" s="36" t="s">
        <v>0</v>
      </c>
      <c r="E34" s="58"/>
      <c r="F34" s="58"/>
      <c r="G34" s="82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6" ht="14.25">
      <c r="A35" s="88">
        <v>1</v>
      </c>
      <c r="B35" s="18" t="s">
        <v>71</v>
      </c>
      <c r="C35" s="19" t="s">
        <v>72</v>
      </c>
      <c r="D35" s="17">
        <v>6</v>
      </c>
      <c r="E35" s="64"/>
      <c r="F35" s="91"/>
    </row>
    <row r="36" spans="1:21" s="15" customFormat="1" ht="14.25">
      <c r="A36" s="92"/>
      <c r="B36" s="23" t="s">
        <v>12</v>
      </c>
      <c r="C36" s="24"/>
      <c r="D36" s="36" t="s">
        <v>0</v>
      </c>
      <c r="E36" s="58"/>
      <c r="F36" s="57"/>
      <c r="G36" s="84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15" customFormat="1" ht="14.25">
      <c r="A37" s="95"/>
      <c r="B37" s="40" t="s">
        <v>16</v>
      </c>
      <c r="C37" s="41"/>
      <c r="D37" s="36" t="s">
        <v>0</v>
      </c>
      <c r="E37" s="65"/>
      <c r="F37" s="58"/>
      <c r="G37" s="82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6" ht="25.5">
      <c r="A38" s="88">
        <v>1</v>
      </c>
      <c r="B38" s="18" t="s">
        <v>73</v>
      </c>
      <c r="C38" s="19" t="s">
        <v>32</v>
      </c>
      <c r="D38" s="17">
        <v>2</v>
      </c>
      <c r="E38" s="64"/>
      <c r="F38" s="91"/>
    </row>
    <row r="39" spans="1:6" ht="14.25">
      <c r="A39" s="88">
        <v>2</v>
      </c>
      <c r="B39" s="18" t="s">
        <v>74</v>
      </c>
      <c r="C39" s="19" t="s">
        <v>32</v>
      </c>
      <c r="D39" s="17">
        <v>1</v>
      </c>
      <c r="E39" s="64"/>
      <c r="F39" s="91"/>
    </row>
    <row r="40" spans="1:6" ht="14.25">
      <c r="A40" s="96" t="s">
        <v>4</v>
      </c>
      <c r="B40" s="18" t="s">
        <v>75</v>
      </c>
      <c r="C40" s="19" t="s">
        <v>32</v>
      </c>
      <c r="D40" s="88">
        <v>15</v>
      </c>
      <c r="E40" s="64"/>
      <c r="F40" s="91"/>
    </row>
    <row r="41" spans="1:6" ht="14.25">
      <c r="A41" s="96" t="s">
        <v>1</v>
      </c>
      <c r="B41" s="18" t="s">
        <v>76</v>
      </c>
      <c r="C41" s="19" t="s">
        <v>32</v>
      </c>
      <c r="D41" s="88">
        <v>5</v>
      </c>
      <c r="E41" s="64"/>
      <c r="F41" s="91"/>
    </row>
    <row r="42" spans="1:21" s="15" customFormat="1" ht="14.25">
      <c r="A42" s="95"/>
      <c r="B42" s="42" t="s">
        <v>12</v>
      </c>
      <c r="C42" s="41"/>
      <c r="D42" s="36" t="s">
        <v>0</v>
      </c>
      <c r="E42" s="58"/>
      <c r="F42" s="57">
        <f>SUM(F38:F41)</f>
        <v>0</v>
      </c>
      <c r="G42" s="84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15" customFormat="1" ht="14.25">
      <c r="A43" s="92"/>
      <c r="B43" s="39" t="s">
        <v>46</v>
      </c>
      <c r="C43" s="24"/>
      <c r="D43" s="36" t="s">
        <v>0</v>
      </c>
      <c r="E43" s="58"/>
      <c r="F43" s="58"/>
      <c r="G43" s="82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6" ht="14.25">
      <c r="A44" s="88"/>
      <c r="B44" s="27" t="s">
        <v>47</v>
      </c>
      <c r="C44" s="20"/>
      <c r="D44" s="36" t="s">
        <v>0</v>
      </c>
      <c r="E44" s="64"/>
      <c r="F44" s="64"/>
    </row>
    <row r="45" spans="1:6" ht="14.25">
      <c r="A45" s="88">
        <v>1</v>
      </c>
      <c r="B45" s="18" t="s">
        <v>48</v>
      </c>
      <c r="C45" s="19" t="s">
        <v>36</v>
      </c>
      <c r="D45" s="17">
        <v>80</v>
      </c>
      <c r="E45" s="64"/>
      <c r="F45" s="91"/>
    </row>
    <row r="46" spans="1:6" ht="14.25">
      <c r="A46" s="88">
        <v>2</v>
      </c>
      <c r="B46" s="18" t="s">
        <v>49</v>
      </c>
      <c r="C46" s="19" t="s">
        <v>36</v>
      </c>
      <c r="D46" s="17">
        <v>800</v>
      </c>
      <c r="E46" s="64"/>
      <c r="F46" s="91"/>
    </row>
    <row r="47" spans="1:6" ht="14.25">
      <c r="A47" s="88">
        <v>3</v>
      </c>
      <c r="B47" s="18"/>
      <c r="C47" s="19" t="s">
        <v>31</v>
      </c>
      <c r="D47" s="17">
        <f>33.5*0.3/100+4.8*0.2*0.29+30/100</f>
        <v>0.6789</v>
      </c>
      <c r="E47" s="64"/>
      <c r="F47" s="91"/>
    </row>
    <row r="48" spans="1:6" ht="25.5">
      <c r="A48" s="88">
        <v>4</v>
      </c>
      <c r="B48" s="18" t="s">
        <v>77</v>
      </c>
      <c r="C48" s="19"/>
      <c r="D48" s="17"/>
      <c r="E48" s="64"/>
      <c r="F48" s="91"/>
    </row>
    <row r="49" spans="1:6" ht="14.25">
      <c r="A49" s="88"/>
      <c r="B49" s="27" t="s">
        <v>50</v>
      </c>
      <c r="C49" s="19"/>
      <c r="D49" s="36" t="s">
        <v>0</v>
      </c>
      <c r="E49" s="66"/>
      <c r="F49" s="56"/>
    </row>
    <row r="50" spans="1:6" ht="33.75" customHeight="1">
      <c r="A50" s="88">
        <v>1</v>
      </c>
      <c r="B50" s="18" t="s">
        <v>78</v>
      </c>
      <c r="C50" s="19" t="s">
        <v>36</v>
      </c>
      <c r="D50" s="89">
        <v>420</v>
      </c>
      <c r="E50" s="64"/>
      <c r="F50" s="91"/>
    </row>
    <row r="51" spans="1:6" ht="25.5">
      <c r="A51" s="88">
        <v>2</v>
      </c>
      <c r="B51" s="18" t="s">
        <v>51</v>
      </c>
      <c r="C51" s="19" t="s">
        <v>36</v>
      </c>
      <c r="D51" s="17">
        <v>420</v>
      </c>
      <c r="E51" s="64"/>
      <c r="F51" s="91"/>
    </row>
    <row r="52" spans="1:21" s="15" customFormat="1" ht="14.25">
      <c r="A52" s="92"/>
      <c r="B52" s="23" t="s">
        <v>12</v>
      </c>
      <c r="C52" s="24"/>
      <c r="D52" s="36" t="s">
        <v>0</v>
      </c>
      <c r="E52" s="67"/>
      <c r="F52" s="57"/>
      <c r="G52" s="84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15" customFormat="1" ht="14.25">
      <c r="A53" s="92"/>
      <c r="B53" s="39" t="s">
        <v>17</v>
      </c>
      <c r="C53" s="24"/>
      <c r="D53" s="36" t="s">
        <v>0</v>
      </c>
      <c r="E53" s="58"/>
      <c r="F53" s="58"/>
      <c r="G53" s="82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6" ht="14.25">
      <c r="A54" s="88"/>
      <c r="B54" s="27" t="s">
        <v>80</v>
      </c>
      <c r="C54" s="20"/>
      <c r="D54" s="36" t="s">
        <v>0</v>
      </c>
      <c r="E54" s="64"/>
      <c r="F54" s="64"/>
    </row>
    <row r="55" spans="1:6" ht="14.25">
      <c r="A55" s="88">
        <v>1</v>
      </c>
      <c r="B55" s="18" t="s">
        <v>79</v>
      </c>
      <c r="C55" s="19" t="s">
        <v>36</v>
      </c>
      <c r="D55" s="87">
        <v>70</v>
      </c>
      <c r="E55" s="64"/>
      <c r="F55" s="91"/>
    </row>
    <row r="56" spans="1:6" ht="40.5" customHeight="1">
      <c r="A56" s="88">
        <v>2</v>
      </c>
      <c r="B56" s="18" t="s">
        <v>81</v>
      </c>
      <c r="C56" s="19" t="s">
        <v>36</v>
      </c>
      <c r="D56" s="88">
        <v>240</v>
      </c>
      <c r="E56" s="64"/>
      <c r="F56" s="91"/>
    </row>
    <row r="57" spans="1:21" s="15" customFormat="1" ht="14.25">
      <c r="A57" s="95"/>
      <c r="B57" s="23" t="s">
        <v>12</v>
      </c>
      <c r="C57" s="41"/>
      <c r="D57" s="36" t="s">
        <v>0</v>
      </c>
      <c r="E57" s="58"/>
      <c r="F57" s="57">
        <f>SUM(F55:F56)</f>
        <v>0</v>
      </c>
      <c r="G57" s="84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15" customFormat="1" ht="14.25">
      <c r="A58" s="43"/>
      <c r="B58" s="37" t="s">
        <v>18</v>
      </c>
      <c r="C58" s="21"/>
      <c r="D58" s="36"/>
      <c r="E58" s="44"/>
      <c r="F58" s="54"/>
      <c r="G58" s="82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6" ht="14.25">
      <c r="A59" s="88">
        <v>1</v>
      </c>
      <c r="B59" s="18" t="s">
        <v>82</v>
      </c>
      <c r="C59" s="20" t="s">
        <v>32</v>
      </c>
      <c r="D59" s="88">
        <v>18</v>
      </c>
      <c r="E59" s="64"/>
      <c r="F59" s="91"/>
    </row>
    <row r="60" spans="1:21" s="15" customFormat="1" ht="14.25">
      <c r="A60" s="21"/>
      <c r="B60" s="38" t="s">
        <v>12</v>
      </c>
      <c r="C60" s="22"/>
      <c r="D60" s="36" t="s">
        <v>0</v>
      </c>
      <c r="E60" s="44"/>
      <c r="F60" s="52"/>
      <c r="G60" s="78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15" customFormat="1" ht="14.25">
      <c r="A61" s="21"/>
      <c r="B61" s="28" t="s">
        <v>19</v>
      </c>
      <c r="C61" s="22"/>
      <c r="D61" s="36" t="s">
        <v>0</v>
      </c>
      <c r="E61" s="44"/>
      <c r="F61" s="50"/>
      <c r="G61" s="78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6" ht="14.25">
      <c r="A62" s="30"/>
      <c r="B62" s="31" t="s">
        <v>52</v>
      </c>
      <c r="C62" s="30" t="s">
        <v>36</v>
      </c>
      <c r="D62" s="36"/>
      <c r="E62" s="59"/>
      <c r="F62" s="59"/>
    </row>
    <row r="63" spans="1:6" ht="14.25">
      <c r="A63" s="94"/>
      <c r="B63" s="26" t="s">
        <v>12</v>
      </c>
      <c r="C63" s="33"/>
      <c r="D63" s="36" t="s">
        <v>0</v>
      </c>
      <c r="E63" s="68"/>
      <c r="F63" s="60"/>
    </row>
    <row r="64" spans="1:6" ht="14.25">
      <c r="A64" s="98"/>
      <c r="B64" s="99" t="s">
        <v>20</v>
      </c>
      <c r="C64" s="32"/>
      <c r="D64" s="88"/>
      <c r="E64" s="64"/>
      <c r="F64" s="91"/>
    </row>
    <row r="65" spans="1:6" ht="25.5">
      <c r="A65" s="94">
        <v>1</v>
      </c>
      <c r="B65" s="18" t="s">
        <v>53</v>
      </c>
      <c r="C65" s="19" t="s">
        <v>32</v>
      </c>
      <c r="D65" s="113">
        <v>4</v>
      </c>
      <c r="E65" s="64"/>
      <c r="F65" s="91"/>
    </row>
    <row r="66" spans="1:6" ht="14.25">
      <c r="A66" s="94">
        <v>2</v>
      </c>
      <c r="B66" s="18" t="s">
        <v>54</v>
      </c>
      <c r="C66" s="20" t="s">
        <v>37</v>
      </c>
      <c r="D66" s="113">
        <v>12</v>
      </c>
      <c r="E66" s="64"/>
      <c r="F66" s="91"/>
    </row>
    <row r="67" spans="1:6" ht="14.25">
      <c r="A67" s="94">
        <v>3</v>
      </c>
      <c r="B67" s="18" t="s">
        <v>55</v>
      </c>
      <c r="C67" s="20" t="s">
        <v>38</v>
      </c>
      <c r="D67" s="114">
        <f>+D68/10</f>
        <v>0.6</v>
      </c>
      <c r="E67" s="64"/>
      <c r="F67" s="91"/>
    </row>
    <row r="68" spans="1:6" ht="25.5">
      <c r="A68" s="94">
        <v>4</v>
      </c>
      <c r="B68" s="18" t="s">
        <v>56</v>
      </c>
      <c r="C68" s="19" t="s">
        <v>32</v>
      </c>
      <c r="D68" s="115">
        <v>6</v>
      </c>
      <c r="E68" s="64"/>
      <c r="F68" s="91"/>
    </row>
    <row r="69" spans="1:6" ht="14.25">
      <c r="A69" s="94">
        <v>5</v>
      </c>
      <c r="B69" s="18" t="s">
        <v>57</v>
      </c>
      <c r="C69" s="19" t="s">
        <v>32</v>
      </c>
      <c r="D69" s="113">
        <v>10</v>
      </c>
      <c r="E69" s="64"/>
      <c r="F69" s="91"/>
    </row>
    <row r="70" spans="1:6" ht="25.5">
      <c r="A70" s="94">
        <v>6</v>
      </c>
      <c r="B70" s="18" t="s">
        <v>58</v>
      </c>
      <c r="C70" s="19" t="s">
        <v>32</v>
      </c>
      <c r="D70" s="113">
        <v>4</v>
      </c>
      <c r="E70" s="64"/>
      <c r="F70" s="91"/>
    </row>
    <row r="71" spans="1:6" ht="14.25">
      <c r="A71" s="94"/>
      <c r="B71" s="18"/>
      <c r="C71" s="19"/>
      <c r="D71" s="100"/>
      <c r="E71" s="64"/>
      <c r="F71" s="91"/>
    </row>
    <row r="72" spans="1:6" ht="14.25">
      <c r="A72" s="94"/>
      <c r="B72" s="18"/>
      <c r="C72" s="19"/>
      <c r="D72" s="100"/>
      <c r="E72" s="64"/>
      <c r="F72" s="91"/>
    </row>
    <row r="73" spans="1:6" ht="14.25">
      <c r="A73" s="94"/>
      <c r="B73" s="26" t="s">
        <v>12</v>
      </c>
      <c r="C73" s="33"/>
      <c r="D73" s="36" t="s">
        <v>0</v>
      </c>
      <c r="E73" s="68"/>
      <c r="F73" s="60"/>
    </row>
    <row r="74" spans="1:21" s="15" customFormat="1" ht="14.25">
      <c r="A74" s="95"/>
      <c r="B74" s="38" t="s">
        <v>21</v>
      </c>
      <c r="C74" s="45"/>
      <c r="D74" s="36" t="s">
        <v>0</v>
      </c>
      <c r="E74" s="101">
        <f>+C88</f>
        <v>0</v>
      </c>
      <c r="F74" s="61"/>
      <c r="G74" s="85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15" customFormat="1" ht="14.25">
      <c r="A75" s="46"/>
      <c r="B75" s="47" t="s">
        <v>22</v>
      </c>
      <c r="C75" s="48">
        <v>0.053</v>
      </c>
      <c r="D75" s="36" t="s">
        <v>0</v>
      </c>
      <c r="E75" s="69"/>
      <c r="F75" s="50"/>
      <c r="G75" s="82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15" customFormat="1" ht="14.25">
      <c r="A76" s="46"/>
      <c r="B76" s="22" t="s">
        <v>23</v>
      </c>
      <c r="C76" s="51"/>
      <c r="D76" s="36" t="s">
        <v>0</v>
      </c>
      <c r="E76" s="69"/>
      <c r="F76" s="52"/>
      <c r="G76" s="82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15" customFormat="1" ht="14.25">
      <c r="A77" s="46"/>
      <c r="B77" s="47" t="s">
        <v>30</v>
      </c>
      <c r="C77" s="48">
        <v>0.1</v>
      </c>
      <c r="D77" s="36" t="s">
        <v>0</v>
      </c>
      <c r="E77" s="69"/>
      <c r="F77" s="50"/>
      <c r="G77" s="82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15" customFormat="1" ht="14.25">
      <c r="A78" s="46"/>
      <c r="B78" s="22" t="s">
        <v>24</v>
      </c>
      <c r="C78" s="49"/>
      <c r="D78" s="36" t="s">
        <v>0</v>
      </c>
      <c r="E78" s="69"/>
      <c r="F78" s="52"/>
      <c r="G78" s="82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15" customFormat="1" ht="14.25">
      <c r="A79" s="46"/>
      <c r="B79" s="29" t="s">
        <v>29</v>
      </c>
      <c r="C79" s="48">
        <v>0.005</v>
      </c>
      <c r="D79" s="36" t="s">
        <v>0</v>
      </c>
      <c r="E79" s="69"/>
      <c r="F79" s="50"/>
      <c r="G79" s="82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15" customFormat="1" ht="14.25">
      <c r="A80" s="46"/>
      <c r="B80" s="29" t="s">
        <v>28</v>
      </c>
      <c r="C80" s="48">
        <v>0.006</v>
      </c>
      <c r="D80" s="36" t="s">
        <v>0</v>
      </c>
      <c r="E80" s="69"/>
      <c r="F80" s="50"/>
      <c r="G80" s="82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15" customFormat="1" ht="14.25">
      <c r="A81" s="46"/>
      <c r="B81" s="22" t="s">
        <v>25</v>
      </c>
      <c r="C81" s="49"/>
      <c r="D81" s="36" t="s">
        <v>0</v>
      </c>
      <c r="E81" s="69"/>
      <c r="F81" s="52"/>
      <c r="G81" s="82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15" customFormat="1" ht="14.25">
      <c r="A82" s="46"/>
      <c r="B82" s="29" t="s">
        <v>27</v>
      </c>
      <c r="C82" s="48">
        <v>0.06</v>
      </c>
      <c r="D82" s="36" t="s">
        <v>0</v>
      </c>
      <c r="E82" s="69"/>
      <c r="F82" s="50"/>
      <c r="G82" s="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15" customFormat="1" ht="14.25">
      <c r="A83" s="46"/>
      <c r="B83" s="22" t="s">
        <v>23</v>
      </c>
      <c r="C83" s="51"/>
      <c r="D83" s="36" t="s">
        <v>0</v>
      </c>
      <c r="E83" s="69"/>
      <c r="F83" s="52"/>
      <c r="G83" s="82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s="15" customFormat="1" ht="14.25">
      <c r="A84" s="46"/>
      <c r="B84" s="29" t="s">
        <v>26</v>
      </c>
      <c r="C84" s="48">
        <v>0.2</v>
      </c>
      <c r="D84" s="36" t="s">
        <v>0</v>
      </c>
      <c r="E84" s="69"/>
      <c r="F84" s="50"/>
      <c r="G84" s="82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15" customFormat="1" ht="14.25">
      <c r="A85" s="46"/>
      <c r="B85" s="22" t="s">
        <v>25</v>
      </c>
      <c r="C85" s="49"/>
      <c r="D85" s="36" t="s">
        <v>0</v>
      </c>
      <c r="E85" s="69"/>
      <c r="F85" s="52"/>
      <c r="G85" s="78"/>
      <c r="H85" t="s"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90" spans="1:6" ht="14.25">
      <c r="A90" s="97"/>
      <c r="B90" s="76"/>
      <c r="C90" s="76"/>
      <c r="D90" s="76"/>
      <c r="E90" s="76"/>
      <c r="F90" s="76"/>
    </row>
  </sheetData>
  <sheetProtection/>
  <mergeCells count="6">
    <mergeCell ref="D5:D7"/>
    <mergeCell ref="E5:E7"/>
    <mergeCell ref="F5:F7"/>
    <mergeCell ref="A5:A7"/>
    <mergeCell ref="B5:B7"/>
    <mergeCell ref="C5:C7"/>
  </mergeCells>
  <printOptions horizontalCentered="1"/>
  <pageMargins left="0.1968503937007874" right="0" top="0.4724409448818898" bottom="0.3937007874015748" header="0" footer="0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1" sqref="A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Harout</dc:creator>
  <cp:keywords/>
  <dc:description/>
  <cp:lastModifiedBy>Anna</cp:lastModifiedBy>
  <cp:lastPrinted>2009-01-14T08:41:36Z</cp:lastPrinted>
  <dcterms:created xsi:type="dcterms:W3CDTF">2007-10-11T19:52:25Z</dcterms:created>
  <dcterms:modified xsi:type="dcterms:W3CDTF">2023-05-17T12:02:20Z</dcterms:modified>
  <cp:category/>
  <cp:version/>
  <cp:contentType/>
  <cp:contentStatus/>
</cp:coreProperties>
</file>